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2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EAEPED_OG!$A$1:$I$169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5" i="1"/>
  <c r="H157" i="1"/>
  <c r="H152" i="1"/>
  <c r="H150" i="1"/>
  <c r="H140" i="1"/>
  <c r="H142" i="1"/>
  <c r="H144" i="1"/>
  <c r="H146" i="1"/>
  <c r="H136" i="1"/>
  <c r="H135" i="1"/>
  <c r="H116" i="1"/>
  <c r="H118" i="1"/>
  <c r="H120" i="1"/>
  <c r="H122" i="1"/>
  <c r="H115" i="1"/>
  <c r="H107" i="1"/>
  <c r="H109" i="1"/>
  <c r="H111" i="1"/>
  <c r="H113" i="1"/>
  <c r="H96" i="1"/>
  <c r="H98" i="1"/>
  <c r="H100" i="1"/>
  <c r="H102" i="1"/>
  <c r="H95" i="1"/>
  <c r="H89" i="1"/>
  <c r="H91" i="1"/>
  <c r="H93" i="1"/>
  <c r="H79" i="1"/>
  <c r="H81" i="1"/>
  <c r="H83" i="1"/>
  <c r="H78" i="1"/>
  <c r="H76" i="1"/>
  <c r="H70" i="1"/>
  <c r="H72" i="1"/>
  <c r="H61" i="1"/>
  <c r="H53" i="1"/>
  <c r="H55" i="1"/>
  <c r="H57" i="1"/>
  <c r="H59" i="1"/>
  <c r="H42" i="1"/>
  <c r="H44" i="1"/>
  <c r="H46" i="1"/>
  <c r="H48" i="1"/>
  <c r="H41" i="1"/>
  <c r="H33" i="1"/>
  <c r="H37" i="1"/>
  <c r="H21" i="1"/>
  <c r="H17" i="1"/>
  <c r="H19" i="1"/>
  <c r="E153" i="1"/>
  <c r="E154" i="1"/>
  <c r="H154" i="1" s="1"/>
  <c r="E155" i="1"/>
  <c r="E156" i="1"/>
  <c r="H156" i="1" s="1"/>
  <c r="E157" i="1"/>
  <c r="E158" i="1"/>
  <c r="H158" i="1" s="1"/>
  <c r="E152" i="1"/>
  <c r="E149" i="1"/>
  <c r="H149" i="1" s="1"/>
  <c r="E150" i="1"/>
  <c r="E148" i="1"/>
  <c r="H148" i="1" s="1"/>
  <c r="E140" i="1"/>
  <c r="E141" i="1"/>
  <c r="H141" i="1" s="1"/>
  <c r="E142" i="1"/>
  <c r="E143" i="1"/>
  <c r="H143" i="1" s="1"/>
  <c r="E144" i="1"/>
  <c r="E145" i="1"/>
  <c r="H145" i="1" s="1"/>
  <c r="E146" i="1"/>
  <c r="E139" i="1"/>
  <c r="H139" i="1" s="1"/>
  <c r="E136" i="1"/>
  <c r="E137" i="1"/>
  <c r="H137" i="1" s="1"/>
  <c r="E135" i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E117" i="1"/>
  <c r="H117" i="1" s="1"/>
  <c r="E118" i="1"/>
  <c r="E119" i="1"/>
  <c r="H119" i="1" s="1"/>
  <c r="E120" i="1"/>
  <c r="E121" i="1"/>
  <c r="H121" i="1" s="1"/>
  <c r="E122" i="1"/>
  <c r="E123" i="1"/>
  <c r="H123" i="1" s="1"/>
  <c r="E115" i="1"/>
  <c r="E106" i="1"/>
  <c r="H106" i="1" s="1"/>
  <c r="E107" i="1"/>
  <c r="E108" i="1"/>
  <c r="H108" i="1" s="1"/>
  <c r="E109" i="1"/>
  <c r="E110" i="1"/>
  <c r="H110" i="1" s="1"/>
  <c r="E111" i="1"/>
  <c r="E112" i="1"/>
  <c r="H112" i="1" s="1"/>
  <c r="E113" i="1"/>
  <c r="E105" i="1"/>
  <c r="H105" i="1" s="1"/>
  <c r="E96" i="1"/>
  <c r="E97" i="1"/>
  <c r="H97" i="1" s="1"/>
  <c r="E98" i="1"/>
  <c r="E99" i="1"/>
  <c r="H99" i="1" s="1"/>
  <c r="E100" i="1"/>
  <c r="E101" i="1"/>
  <c r="H101" i="1" s="1"/>
  <c r="E102" i="1"/>
  <c r="E103" i="1"/>
  <c r="H103" i="1" s="1"/>
  <c r="E95" i="1"/>
  <c r="E88" i="1"/>
  <c r="H88" i="1" s="1"/>
  <c r="E89" i="1"/>
  <c r="E90" i="1"/>
  <c r="H90" i="1" s="1"/>
  <c r="E91" i="1"/>
  <c r="E92" i="1"/>
  <c r="H92" i="1" s="1"/>
  <c r="E93" i="1"/>
  <c r="E87" i="1"/>
  <c r="H87" i="1" s="1"/>
  <c r="E79" i="1"/>
  <c r="E80" i="1"/>
  <c r="H80" i="1" s="1"/>
  <c r="E81" i="1"/>
  <c r="E82" i="1"/>
  <c r="H82" i="1" s="1"/>
  <c r="E83" i="1"/>
  <c r="E84" i="1"/>
  <c r="H84" i="1" s="1"/>
  <c r="E78" i="1"/>
  <c r="E75" i="1"/>
  <c r="H75" i="1" s="1"/>
  <c r="E76" i="1"/>
  <c r="E74" i="1"/>
  <c r="H74" i="1" s="1"/>
  <c r="E70" i="1"/>
  <c r="E71" i="1"/>
  <c r="H71" i="1" s="1"/>
  <c r="E72" i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E52" i="1"/>
  <c r="H52" i="1" s="1"/>
  <c r="E53" i="1"/>
  <c r="E54" i="1"/>
  <c r="H54" i="1" s="1"/>
  <c r="E55" i="1"/>
  <c r="E56" i="1"/>
  <c r="H56" i="1" s="1"/>
  <c r="E57" i="1"/>
  <c r="E58" i="1"/>
  <c r="H58" i="1" s="1"/>
  <c r="E59" i="1"/>
  <c r="E51" i="1"/>
  <c r="H51" i="1" s="1"/>
  <c r="E42" i="1"/>
  <c r="E43" i="1"/>
  <c r="H43" i="1" s="1"/>
  <c r="E44" i="1"/>
  <c r="E45" i="1"/>
  <c r="H45" i="1" s="1"/>
  <c r="E46" i="1"/>
  <c r="E47" i="1"/>
  <c r="H47" i="1" s="1"/>
  <c r="E48" i="1"/>
  <c r="E49" i="1"/>
  <c r="H49" i="1" s="1"/>
  <c r="E41" i="1"/>
  <c r="E32" i="1"/>
  <c r="H32" i="1" s="1"/>
  <c r="E33" i="1"/>
  <c r="E34" i="1"/>
  <c r="H34" i="1" s="1"/>
  <c r="E35" i="1"/>
  <c r="H35" i="1" s="1"/>
  <c r="E36" i="1"/>
  <c r="H36" i="1" s="1"/>
  <c r="E37" i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E14" i="1"/>
  <c r="H14" i="1" s="1"/>
  <c r="E15" i="1"/>
  <c r="H15" i="1" s="1"/>
  <c r="E16" i="1"/>
  <c r="H16" i="1" s="1"/>
  <c r="E17" i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G85" i="1" s="1"/>
  <c r="F86" i="1"/>
  <c r="E86" i="1"/>
  <c r="D86" i="1"/>
  <c r="D85" i="1" s="1"/>
  <c r="C86" i="1"/>
  <c r="C85" i="1" s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F10" i="1" s="1"/>
  <c r="E20" i="1"/>
  <c r="D20" i="1"/>
  <c r="C20" i="1"/>
  <c r="H12" i="1"/>
  <c r="G12" i="1"/>
  <c r="F12" i="1"/>
  <c r="E12" i="1"/>
  <c r="D12" i="1"/>
  <c r="D10" i="1" s="1"/>
  <c r="D160" i="1" s="1"/>
  <c r="C12" i="1"/>
  <c r="C10" i="1" s="1"/>
  <c r="C160" i="1" s="1"/>
  <c r="G10" i="1" l="1"/>
  <c r="G160" i="1" s="1"/>
  <c r="H85" i="1"/>
  <c r="H10" i="1"/>
  <c r="E85" i="1"/>
  <c r="E10" i="1"/>
  <c r="E160" i="1" s="1"/>
  <c r="F160" i="1"/>
  <c r="H160" i="1" l="1"/>
</calcChain>
</file>

<file path=xl/sharedStrings.xml><?xml version="1.0" encoding="utf-8"?>
<sst xmlns="http://schemas.openxmlformats.org/spreadsheetml/2006/main" count="168" uniqueCount="95">
  <si>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</si>
  <si>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</si>
  <si>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</si>
  <si>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</si>
  <si>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</si>
  <si>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</si>
  <si>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</si>
  <si>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</si>
  <si>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</si>
  <si>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</si>
  <si>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</si>
  <si>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</si>
  <si>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</si>
  <si>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</si>
  <si>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</si>
  <si>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</si>
  <si>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</si>
  <si>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</si>
  <si>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</si>
  <si>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</si>
  <si>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</si>
  <si>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</si>
  <si>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</si>
  <si>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</si>
  <si>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</si>
  <si>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</si>
  <si>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</si>
  <si>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</si>
  <si>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</si>
  <si>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</si>
  <si>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</si>
  <si>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</si>
  <si>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</si>
  <si>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</si>
  <si>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</si>
  <si>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</si>
  <si>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</si>
  <si>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</si>
  <si>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</si>
  <si>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</si>
  <si>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</si>
  <si>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</si>
  <si>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</si>
  <si>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</si>
  <si>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</si>
  <si>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</si>
  <si>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</si>
  <si>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</si>
  <si>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</si>
  <si>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</si>
  <si>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</si>
  <si>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</si>
  <si>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</si>
  <si>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</si>
  <si>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</si>
  <si>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</si>
  <si>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</si>
  <si>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</si>
  <si>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</si>
  <si>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</si>
  <si>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</si>
  <si>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</si>
  <si>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</si>
  <si>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</si>
  <si>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</si>
  <si>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</si>
  <si>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</si>
  <si>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</si>
  <si>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</si>
  <si>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</si>
  <si>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</si>
  <si>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</si>
  <si>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</si>
  <si>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</si>
  <si>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</si>
  <si>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</si>
  <si>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</si>
  <si>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</si>
  <si>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</si>
  <si>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</si>
  <si>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</si>
  <si>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</si>
  <si>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</si>
  <si>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</si>
  <si>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</si>
  <si>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</si>
  <si>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</si>
  <si>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</si>
  <si>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SANTA ISABEL</t>
  </si>
  <si>
    <t>Bajo protesta de decir verdad declaramos que los Estados Financieros y sus notas, son razonablemente correctos y son responsabilidad del emisor.</t>
  </si>
  <si>
    <t>C. GABRIEL TERRAZAS PALACIOS</t>
  </si>
  <si>
    <t>C. NOHELY LÓPEZ MONGE</t>
  </si>
  <si>
    <t>DIRECTOR EJECUTIVO</t>
  </si>
  <si>
    <t>DIRECTORA FINANCIERA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</si>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</sst>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7" fillId="0" borderId="0" xfId="0" applyFont="1" applyAlignment="1" applyProtection="1">
      <alignment horizont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47" zoomScale="90" zoomScaleNormal="90" workbookViewId="0">
      <selection activeCell="F31" sqref="F31:G39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7" t="s">
        <v>88</v>
      </c>
      <c r="C2" s="48"/>
      <c r="D2" s="48"/>
      <c r="E2" s="48"/>
      <c r="F2" s="48"/>
      <c r="G2" s="48"/>
      <c r="H2" s="49"/>
    </row>
    <row r="3" spans="2:9" x14ac:dyDescent="0.2">
      <c r="B3" s="50" t="s">
        <v>1</v>
      </c>
      <c r="C3" s="51"/>
      <c r="D3" s="51"/>
      <c r="E3" s="51"/>
      <c r="F3" s="51"/>
      <c r="G3" s="51"/>
      <c r="H3" s="52"/>
    </row>
    <row r="4" spans="2:9" x14ac:dyDescent="0.2">
      <c r="B4" s="50" t="s">
        <v>2</v>
      </c>
      <c r="C4" s="51"/>
      <c r="D4" s="51"/>
      <c r="E4" s="51"/>
      <c r="F4" s="51"/>
      <c r="G4" s="51"/>
      <c r="H4" s="52"/>
    </row>
    <row r="5" spans="2:9" x14ac:dyDescent="0.2">
      <c r="B5" s="53" t="s">
        <v>94</v>
      </c>
      <c r="C5" s="54"/>
      <c r="D5" s="54"/>
      <c r="E5" s="54"/>
      <c r="F5" s="54"/>
      <c r="G5" s="54"/>
      <c r="H5" s="55"/>
    </row>
    <row r="6" spans="2:9" ht="15.75" customHeight="1" thickBot="1" x14ac:dyDescent="0.25">
      <c r="B6" s="56" t="s">
        <v>3</v>
      </c>
      <c r="C6" s="57"/>
      <c r="D6" s="57"/>
      <c r="E6" s="57"/>
      <c r="F6" s="57"/>
      <c r="G6" s="57"/>
      <c r="H6" s="58"/>
    </row>
    <row r="7" spans="2:9" ht="24.75" customHeight="1" thickBot="1" x14ac:dyDescent="0.25">
      <c r="B7" s="40" t="s">
        <v>4</v>
      </c>
      <c r="C7" s="42" t="s">
        <v>5</v>
      </c>
      <c r="D7" s="43"/>
      <c r="E7" s="43"/>
      <c r="F7" s="43"/>
      <c r="G7" s="44"/>
      <c r="H7" s="45" t="s">
        <v>6</v>
      </c>
    </row>
    <row r="8" spans="2:9" ht="24.75" thickBot="1" x14ac:dyDescent="0.25">
      <c r="B8" s="41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6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3563967.7167790001</v>
      </c>
      <c r="D10" s="8">
        <f>SUM(D12,D20,D30,D40,D50,D60,D64,D73,D77)</f>
        <v>0</v>
      </c>
      <c r="E10" s="28">
        <f t="shared" ref="E10:H10" si="0">SUM(E12,E20,E30,E40,E50,E60,E64,E73,E77)</f>
        <v>3563967.7167790001</v>
      </c>
      <c r="F10" s="8">
        <f t="shared" si="0"/>
        <v>3296184.94</v>
      </c>
      <c r="G10" s="8">
        <f t="shared" si="0"/>
        <v>3296184.94</v>
      </c>
      <c r="H10" s="28">
        <f t="shared" si="0"/>
        <v>267782.77677900018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1124682.9408</v>
      </c>
      <c r="D12" s="7">
        <f>SUM(D13:D19)</f>
        <v>0</v>
      </c>
      <c r="E12" s="29">
        <f t="shared" ref="E12:H12" si="1">SUM(E13:E19)</f>
        <v>1124682.9408</v>
      </c>
      <c r="F12" s="7">
        <f t="shared" si="1"/>
        <v>1223875.6300000001</v>
      </c>
      <c r="G12" s="7">
        <f t="shared" si="1"/>
        <v>1223875.6300000001</v>
      </c>
      <c r="H12" s="29">
        <f t="shared" si="1"/>
        <v>-99192.689199999906</v>
      </c>
    </row>
    <row r="13" spans="2:9" ht="24" x14ac:dyDescent="0.2">
      <c r="B13" s="10" t="s">
        <v>14</v>
      </c>
      <c r="C13" s="25">
        <v>558688.67000000004</v>
      </c>
      <c r="D13" s="25">
        <v>0</v>
      </c>
      <c r="E13" s="30">
        <f>SUM(C13:D13)</f>
        <v>558688.67000000004</v>
      </c>
      <c r="F13" s="26">
        <v>571331.44999999995</v>
      </c>
      <c r="G13" s="26">
        <v>571331.44999999995</v>
      </c>
      <c r="H13" s="34">
        <f>SUM(E13-F13)</f>
        <v>-12642.779999999912</v>
      </c>
    </row>
    <row r="14" spans="2:9" ht="22.9" customHeight="1" x14ac:dyDescent="0.2">
      <c r="B14" s="10" t="s">
        <v>15</v>
      </c>
      <c r="C14" s="25">
        <v>40605.24</v>
      </c>
      <c r="D14" s="25">
        <v>0</v>
      </c>
      <c r="E14" s="30">
        <f t="shared" ref="E14:E79" si="2">SUM(C14:D14)</f>
        <v>40605.24</v>
      </c>
      <c r="F14" s="26">
        <v>34035.53</v>
      </c>
      <c r="G14" s="26">
        <v>34035.53</v>
      </c>
      <c r="H14" s="34">
        <f t="shared" ref="H14:H79" si="3">SUM(E14-F14)</f>
        <v>6569.7099999999991</v>
      </c>
    </row>
    <row r="15" spans="2:9" x14ac:dyDescent="0.2">
      <c r="B15" s="10" t="s">
        <v>16</v>
      </c>
      <c r="C15" s="25">
        <v>345937.27</v>
      </c>
      <c r="D15" s="25">
        <v>0</v>
      </c>
      <c r="E15" s="30">
        <f t="shared" si="2"/>
        <v>345937.27</v>
      </c>
      <c r="F15" s="26">
        <v>377028.25</v>
      </c>
      <c r="G15" s="26">
        <v>377028.25</v>
      </c>
      <c r="H15" s="34">
        <f t="shared" si="3"/>
        <v>-31090.979999999981</v>
      </c>
    </row>
    <row r="16" spans="2:9" x14ac:dyDescent="0.2">
      <c r="B16" s="10" t="s">
        <v>17</v>
      </c>
      <c r="C16" s="25">
        <v>179451.76079999999</v>
      </c>
      <c r="D16" s="25">
        <v>0</v>
      </c>
      <c r="E16" s="30">
        <f t="shared" si="2"/>
        <v>179451.76079999999</v>
      </c>
      <c r="F16" s="26">
        <v>170732.3</v>
      </c>
      <c r="G16" s="26">
        <v>170732.3</v>
      </c>
      <c r="H16" s="34">
        <f t="shared" si="3"/>
        <v>8719.4608000000007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70748.100000000006</v>
      </c>
      <c r="G17" s="26">
        <v>70748.100000000006</v>
      </c>
      <c r="H17" s="34">
        <f t="shared" si="3"/>
        <v>-70748.100000000006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880746.39</v>
      </c>
      <c r="D20" s="7">
        <f t="shared" ref="D20:H20" si="4">SUM(D21:D29)</f>
        <v>0</v>
      </c>
      <c r="E20" s="29">
        <f t="shared" si="4"/>
        <v>880746.39</v>
      </c>
      <c r="F20" s="7">
        <f t="shared" si="4"/>
        <v>667464.20000000007</v>
      </c>
      <c r="G20" s="7">
        <f t="shared" si="4"/>
        <v>667464.20000000007</v>
      </c>
      <c r="H20" s="29">
        <f t="shared" si="4"/>
        <v>213282.19</v>
      </c>
    </row>
    <row r="21" spans="2:8" ht="24" x14ac:dyDescent="0.2">
      <c r="B21" s="10" t="s">
        <v>22</v>
      </c>
      <c r="C21" s="25">
        <v>89572.800000000003</v>
      </c>
      <c r="D21" s="25">
        <v>0</v>
      </c>
      <c r="E21" s="30">
        <f t="shared" si="2"/>
        <v>89572.800000000003</v>
      </c>
      <c r="F21" s="26">
        <v>55131.63</v>
      </c>
      <c r="G21" s="26">
        <v>55131.63</v>
      </c>
      <c r="H21" s="34">
        <f t="shared" si="3"/>
        <v>34441.170000000006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39129.480000000003</v>
      </c>
      <c r="D24" s="25">
        <v>0</v>
      </c>
      <c r="E24" s="30">
        <f t="shared" si="2"/>
        <v>39129.480000000003</v>
      </c>
      <c r="F24" s="26">
        <v>0</v>
      </c>
      <c r="G24" s="26">
        <v>0</v>
      </c>
      <c r="H24" s="34">
        <f t="shared" si="3"/>
        <v>39129.480000000003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3677.7</v>
      </c>
      <c r="G25" s="26">
        <v>3677.7</v>
      </c>
      <c r="H25" s="34">
        <f t="shared" si="3"/>
        <v>-3677.7</v>
      </c>
    </row>
    <row r="26" spans="2:8" x14ac:dyDescent="0.2">
      <c r="B26" s="10" t="s">
        <v>27</v>
      </c>
      <c r="C26" s="25">
        <v>356353.28000000003</v>
      </c>
      <c r="D26" s="25">
        <v>0</v>
      </c>
      <c r="E26" s="30">
        <f t="shared" si="2"/>
        <v>356353.28000000003</v>
      </c>
      <c r="F26" s="26">
        <v>303474.83</v>
      </c>
      <c r="G26" s="26">
        <v>303474.83</v>
      </c>
      <c r="H26" s="34">
        <f t="shared" si="3"/>
        <v>52878.450000000012</v>
      </c>
    </row>
    <row r="27" spans="2:8" ht="24" x14ac:dyDescent="0.2">
      <c r="B27" s="10" t="s">
        <v>28</v>
      </c>
      <c r="C27" s="25">
        <v>11398.73</v>
      </c>
      <c r="D27" s="25">
        <v>0</v>
      </c>
      <c r="E27" s="30">
        <f t="shared" si="2"/>
        <v>11398.73</v>
      </c>
      <c r="F27" s="26">
        <v>9793.09</v>
      </c>
      <c r="G27" s="26">
        <v>9793.09</v>
      </c>
      <c r="H27" s="34">
        <f t="shared" si="3"/>
        <v>1605.6399999999994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384292.1</v>
      </c>
      <c r="D29" s="25">
        <v>0</v>
      </c>
      <c r="E29" s="30">
        <f t="shared" si="2"/>
        <v>384292.1</v>
      </c>
      <c r="F29" s="26">
        <v>295386.95</v>
      </c>
      <c r="G29" s="26">
        <v>295386.95</v>
      </c>
      <c r="H29" s="34">
        <f t="shared" si="3"/>
        <v>88905.149999999965</v>
      </c>
    </row>
    <row r="30" spans="2:8" s="9" customFormat="1" ht="24" x14ac:dyDescent="0.2">
      <c r="B30" s="12" t="s">
        <v>31</v>
      </c>
      <c r="C30" s="7">
        <f>SUM(C31:C39)</f>
        <v>1558538.385979</v>
      </c>
      <c r="D30" s="7">
        <f t="shared" ref="D30:H30" si="5">SUM(D31:D39)</f>
        <v>0</v>
      </c>
      <c r="E30" s="29">
        <f t="shared" si="5"/>
        <v>1558538.385979</v>
      </c>
      <c r="F30" s="7">
        <f t="shared" si="5"/>
        <v>1404845.1099999999</v>
      </c>
      <c r="G30" s="7">
        <f t="shared" si="5"/>
        <v>1404845.1099999999</v>
      </c>
      <c r="H30" s="29">
        <f t="shared" si="5"/>
        <v>153693.27597900006</v>
      </c>
    </row>
    <row r="31" spans="2:8" x14ac:dyDescent="0.2">
      <c r="B31" s="10" t="s">
        <v>32</v>
      </c>
      <c r="C31" s="25">
        <v>746252.38</v>
      </c>
      <c r="D31" s="25">
        <v>0</v>
      </c>
      <c r="E31" s="30">
        <f t="shared" si="2"/>
        <v>746252.38</v>
      </c>
      <c r="F31" s="26">
        <v>781896.84</v>
      </c>
      <c r="G31" s="26">
        <v>781896.84</v>
      </c>
      <c r="H31" s="34">
        <f t="shared" si="3"/>
        <v>-35644.459999999963</v>
      </c>
    </row>
    <row r="32" spans="2:8" x14ac:dyDescent="0.2">
      <c r="B32" s="10" t="s">
        <v>33</v>
      </c>
      <c r="C32" s="25">
        <v>67080</v>
      </c>
      <c r="D32" s="25">
        <v>0</v>
      </c>
      <c r="E32" s="30">
        <f t="shared" si="2"/>
        <v>67080</v>
      </c>
      <c r="F32" s="26">
        <v>116200</v>
      </c>
      <c r="G32" s="26">
        <v>116200</v>
      </c>
      <c r="H32" s="34">
        <f t="shared" si="3"/>
        <v>-49120</v>
      </c>
    </row>
    <row r="33" spans="2:8" ht="24" x14ac:dyDescent="0.2">
      <c r="B33" s="10" t="s">
        <v>34</v>
      </c>
      <c r="C33" s="25">
        <v>128713.42</v>
      </c>
      <c r="D33" s="25">
        <v>0</v>
      </c>
      <c r="E33" s="30">
        <f t="shared" si="2"/>
        <v>128713.42</v>
      </c>
      <c r="F33" s="26">
        <v>115854.2</v>
      </c>
      <c r="G33" s="26">
        <v>115854.2</v>
      </c>
      <c r="H33" s="34">
        <f t="shared" si="3"/>
        <v>12859.220000000001</v>
      </c>
    </row>
    <row r="34" spans="2:8" ht="24.6" customHeight="1" x14ac:dyDescent="0.2">
      <c r="B34" s="10" t="s">
        <v>35</v>
      </c>
      <c r="C34" s="25">
        <v>22215.96</v>
      </c>
      <c r="D34" s="25">
        <v>0</v>
      </c>
      <c r="E34" s="30">
        <f t="shared" si="2"/>
        <v>22215.96</v>
      </c>
      <c r="F34" s="26">
        <v>23351.5</v>
      </c>
      <c r="G34" s="26">
        <v>23351.5</v>
      </c>
      <c r="H34" s="34">
        <f t="shared" si="3"/>
        <v>-1135.5400000000009</v>
      </c>
    </row>
    <row r="35" spans="2:8" ht="24" x14ac:dyDescent="0.2">
      <c r="B35" s="10" t="s">
        <v>36</v>
      </c>
      <c r="C35" s="25">
        <v>367708.52</v>
      </c>
      <c r="D35" s="25">
        <v>0</v>
      </c>
      <c r="E35" s="30">
        <f t="shared" si="2"/>
        <v>367708.52</v>
      </c>
      <c r="F35" s="26">
        <v>174975.82</v>
      </c>
      <c r="G35" s="26">
        <v>174975.82</v>
      </c>
      <c r="H35" s="34">
        <f t="shared" si="3"/>
        <v>192732.7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55608.73</v>
      </c>
      <c r="D37" s="25">
        <v>0</v>
      </c>
      <c r="E37" s="30">
        <f t="shared" si="2"/>
        <v>55608.73</v>
      </c>
      <c r="F37" s="26">
        <v>42493.63</v>
      </c>
      <c r="G37" s="26">
        <v>42493.63</v>
      </c>
      <c r="H37" s="34">
        <f t="shared" si="3"/>
        <v>13115.100000000006</v>
      </c>
    </row>
    <row r="38" spans="2:8" x14ac:dyDescent="0.2">
      <c r="B38" s="10" t="s">
        <v>39</v>
      </c>
      <c r="C38" s="25">
        <v>4606.275979</v>
      </c>
      <c r="D38" s="25">
        <v>0</v>
      </c>
      <c r="E38" s="30">
        <f t="shared" si="2"/>
        <v>4606.275979</v>
      </c>
      <c r="F38" s="26">
        <v>800</v>
      </c>
      <c r="G38" s="26">
        <v>800</v>
      </c>
      <c r="H38" s="34">
        <f t="shared" si="3"/>
        <v>3806.275979</v>
      </c>
    </row>
    <row r="39" spans="2:8" x14ac:dyDescent="0.2">
      <c r="B39" s="10" t="s">
        <v>40</v>
      </c>
      <c r="C39" s="25">
        <v>166353.1</v>
      </c>
      <c r="D39" s="25">
        <v>0</v>
      </c>
      <c r="E39" s="30">
        <f t="shared" si="2"/>
        <v>166353.1</v>
      </c>
      <c r="F39" s="26">
        <v>149273.12</v>
      </c>
      <c r="G39" s="26">
        <v>149273.12</v>
      </c>
      <c r="H39" s="34">
        <f t="shared" si="3"/>
        <v>17079.98000000001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3563967.7167790001</v>
      </c>
      <c r="D160" s="24">
        <f t="shared" ref="D160:G160" si="28">SUM(D10,D85)</f>
        <v>0</v>
      </c>
      <c r="E160" s="32">
        <f>SUM(E10,E85)</f>
        <v>3563967.7167790001</v>
      </c>
      <c r="F160" s="24">
        <f t="shared" si="28"/>
        <v>3296184.94</v>
      </c>
      <c r="G160" s="24">
        <f t="shared" si="28"/>
        <v>3296184.94</v>
      </c>
      <c r="H160" s="32">
        <f>SUM(H10,H85)</f>
        <v>267782.77677900018</v>
      </c>
    </row>
    <row r="161" spans="2:5" s="35" customFormat="1" x14ac:dyDescent="0.2"/>
    <row r="162" spans="2:5" s="35" customFormat="1" x14ac:dyDescent="0.2">
      <c r="B162" s="36" t="s">
        <v>89</v>
      </c>
      <c r="C162" s="37"/>
      <c r="D162" s="37"/>
      <c r="E162" s="37"/>
    </row>
    <row r="163" spans="2:5" s="35" customFormat="1" x14ac:dyDescent="0.2">
      <c r="B163" s="38"/>
      <c r="C163" s="37"/>
      <c r="D163" s="37"/>
      <c r="E163" s="37"/>
    </row>
    <row r="164" spans="2:5" s="35" customFormat="1" x14ac:dyDescent="0.2">
      <c r="B164" s="38"/>
      <c r="C164" s="37"/>
      <c r="D164" s="37"/>
      <c r="E164" s="37"/>
    </row>
    <row r="165" spans="2:5" s="35" customFormat="1" x14ac:dyDescent="0.2">
      <c r="B165" s="38"/>
      <c r="C165" s="37"/>
      <c r="D165" s="37"/>
      <c r="E165" s="37"/>
    </row>
    <row r="166" spans="2:5" s="35" customFormat="1" x14ac:dyDescent="0.2">
      <c r="B166" s="38"/>
      <c r="C166" s="37"/>
      <c r="D166" s="37"/>
      <c r="E166" s="37"/>
    </row>
    <row r="167" spans="2:5" s="35" customFormat="1" x14ac:dyDescent="0.2">
      <c r="B167" s="38"/>
      <c r="C167" s="37"/>
      <c r="D167" s="37"/>
      <c r="E167" s="37"/>
    </row>
    <row r="168" spans="2:5" s="35" customFormat="1" x14ac:dyDescent="0.2">
      <c r="B168" s="39" t="s">
        <v>90</v>
      </c>
      <c r="C168" s="39"/>
      <c r="D168" s="39" t="s">
        <v>91</v>
      </c>
      <c r="E168" s="37"/>
    </row>
    <row r="169" spans="2:5" s="35" customFormat="1" x14ac:dyDescent="0.2">
      <c r="B169" s="39" t="s">
        <v>92</v>
      </c>
      <c r="C169" s="39"/>
      <c r="D169" s="39" t="s">
        <v>93</v>
      </c>
      <c r="E169" s="37"/>
    </row>
    <row r="170" spans="2:5" s="35" customFormat="1" x14ac:dyDescent="0.2"/>
    <row r="171" spans="2:5" s="35" customFormat="1" x14ac:dyDescent="0.2"/>
    <row r="172" spans="2:5" s="35" customFormat="1" x14ac:dyDescent="0.2"/>
    <row r="173" spans="2:5" s="35" customFormat="1" x14ac:dyDescent="0.2"/>
    <row r="174" spans="2:5" s="35" customFormat="1" x14ac:dyDescent="0.2"/>
    <row r="175" spans="2:5" s="35" customFormat="1" x14ac:dyDescent="0.2"/>
    <row r="176" spans="2:5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2023-02-01T20:25:55Z</cp:lastPrinted>
  <dcterms:created xsi:type="dcterms:W3CDTF">2020-01-08T21:14:59Z</dcterms:created>
  <dcterms:modified xsi:type="dcterms:W3CDTF">2023-02-01T20:25:56Z</dcterms:modified>
</cp:coreProperties>
</file>